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ducacion\CALENDARIO DE DIFUSIÓN\2025\"/>
    </mc:Choice>
  </mc:AlternateContent>
  <bookViews>
    <workbookView xWindow="0" yWindow="0" windowWidth="20400" windowHeight="7755"/>
  </bookViews>
  <sheets>
    <sheet name="Matrícula 2024(P)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3" l="1"/>
  <c r="D22" i="3"/>
  <c r="D19" i="3"/>
  <c r="D14" i="3"/>
  <c r="D13" i="3" s="1"/>
  <c r="D12" i="3" s="1"/>
  <c r="E30" i="3" l="1"/>
  <c r="F30" i="3" s="1"/>
  <c r="E29" i="3"/>
  <c r="E28" i="3"/>
  <c r="F28" i="3" s="1"/>
  <c r="E27" i="3"/>
  <c r="F27" i="3" s="1"/>
  <c r="E26" i="3"/>
  <c r="K25" i="3"/>
  <c r="J25" i="3"/>
  <c r="I25" i="3"/>
  <c r="H25" i="3"/>
  <c r="G25" i="3"/>
  <c r="E24" i="3"/>
  <c r="F24" i="3" s="1"/>
  <c r="E23" i="3"/>
  <c r="F23" i="3" s="1"/>
  <c r="K22" i="3"/>
  <c r="J22" i="3"/>
  <c r="I22" i="3"/>
  <c r="H22" i="3"/>
  <c r="G22" i="3"/>
  <c r="E22" i="3"/>
  <c r="F22" i="3" s="1"/>
  <c r="E21" i="3"/>
  <c r="F21" i="3" s="1"/>
  <c r="E20" i="3"/>
  <c r="K19" i="3"/>
  <c r="J19" i="3"/>
  <c r="I19" i="3"/>
  <c r="H19" i="3"/>
  <c r="G19" i="3"/>
  <c r="E18" i="3"/>
  <c r="F18" i="3" s="1"/>
  <c r="E17" i="3"/>
  <c r="F17" i="3" s="1"/>
  <c r="E16" i="3"/>
  <c r="F16" i="3" s="1"/>
  <c r="E15" i="3"/>
  <c r="K14" i="3"/>
  <c r="J14" i="3"/>
  <c r="I14" i="3"/>
  <c r="H14" i="3"/>
  <c r="G14" i="3"/>
  <c r="E19" i="3" l="1"/>
  <c r="F19" i="3" s="1"/>
  <c r="F20" i="3"/>
  <c r="J13" i="3"/>
  <c r="J12" i="3" s="1"/>
  <c r="G13" i="3"/>
  <c r="G12" i="3" s="1"/>
  <c r="H13" i="3"/>
  <c r="H12" i="3" s="1"/>
  <c r="I13" i="3"/>
  <c r="I12" i="3" s="1"/>
  <c r="E14" i="3"/>
  <c r="F14" i="3" s="1"/>
  <c r="F15" i="3"/>
  <c r="E25" i="3"/>
  <c r="F25" i="3" s="1"/>
  <c r="F26" i="3"/>
  <c r="K13" i="3"/>
  <c r="K12" i="3" s="1"/>
  <c r="E13" i="3"/>
  <c r="E12" i="3" l="1"/>
  <c r="F12" i="3" s="1"/>
  <c r="F13" i="3"/>
</calcChain>
</file>

<file path=xl/sharedStrings.xml><?xml version="1.0" encoding="utf-8"?>
<sst xmlns="http://schemas.openxmlformats.org/spreadsheetml/2006/main" count="46" uniqueCount="40">
  <si>
    <t>República de Panamá</t>
  </si>
  <si>
    <t xml:space="preserve">CONTRALORÍA GENERAL DE LA REPÚBLICA </t>
  </si>
  <si>
    <t>Instituto Nacional de Estadística y Censo</t>
  </si>
  <si>
    <t>MATRÍCULA DE EDUCACIÓN UNIVERSITARIA EN LA REPÚBLICA, POR NIVEL ACADÉMICO,</t>
  </si>
  <si>
    <t xml:space="preserve">Dependencia y 
universidad </t>
  </si>
  <si>
    <t>Matrícula</t>
  </si>
  <si>
    <t>Nivel académico</t>
  </si>
  <si>
    <t>Técnico</t>
  </si>
  <si>
    <t>Licenciatura</t>
  </si>
  <si>
    <t>Posgrado</t>
  </si>
  <si>
    <t>Maestría</t>
  </si>
  <si>
    <t>Doctorado</t>
  </si>
  <si>
    <t>TOTAL</t>
  </si>
  <si>
    <t>Universidad de Panamá</t>
  </si>
  <si>
    <t>Ciudad universitaria</t>
  </si>
  <si>
    <t>Centros regionales</t>
  </si>
  <si>
    <t>Ciencias agropecuarias (Chiriquí)</t>
  </si>
  <si>
    <t>Universidad Tecnológica de Panamá</t>
  </si>
  <si>
    <t>Universidad Autónoma de Chiriquí</t>
  </si>
  <si>
    <t>Universidad Especializada de Las Américas</t>
  </si>
  <si>
    <t>Universidad Marítima Internacional de Panamá</t>
  </si>
  <si>
    <t>- Cantidad nula o cero.</t>
  </si>
  <si>
    <t>(P) Cifras preliminares.</t>
  </si>
  <si>
    <t>Fuente: Universidades oficiales y particulares que reportaron datos.</t>
  </si>
  <si>
    <t>NOTA: Los programas de posgrado comprenden los cursos especiales y especializaciones.</t>
  </si>
  <si>
    <t>Otras universidades (4)</t>
  </si>
  <si>
    <t xml:space="preserve">Variación
porcentual  </t>
  </si>
  <si>
    <t>SEGÚN DEPENDENCIA Y UNIVERSIDAD: AÑOS 2023-24</t>
  </si>
  <si>
    <t>2024 (P)</t>
  </si>
  <si>
    <t>..</t>
  </si>
  <si>
    <t>.. Dato no aplicable al grupo o categoría.</t>
  </si>
  <si>
    <t>Oficial (1)</t>
  </si>
  <si>
    <t>Extensiones universitarias (2)</t>
  </si>
  <si>
    <t>Universidad Autónoma de los Pueblos Indígenas (3)</t>
  </si>
  <si>
    <t>(1) Corresponde al primer semestre del año académico.</t>
  </si>
  <si>
    <t>(2) Incluye la matrícula correspondiente a los programas anexos.</t>
  </si>
  <si>
    <t>... Información no disponible.</t>
  </si>
  <si>
    <t>…</t>
  </si>
  <si>
    <t>(4) Incluye a las universidades particulares que suministraron información correspondiente al segundo cuatrimestre del año académico, cuyos datos individuales son estrictamente confidenciales, conforme a la Ley 10 de 22 de enero de 2009.</t>
  </si>
  <si>
    <t>(3) Se crea mediante Ley N° 288 de 10 de marzo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</si>
</sst>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;&quot;-&quot;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Fill="1"/>
    <xf numFmtId="0" fontId="4" fillId="2" borderId="2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 wrapText="1"/>
    </xf>
    <xf numFmtId="1" fontId="3" fillId="0" borderId="3" xfId="0" applyNumberFormat="1" applyFont="1" applyFill="1" applyBorder="1" applyAlignment="1">
      <alignment horizontal="right" vertical="center" wrapText="1"/>
    </xf>
    <xf numFmtId="164" fontId="3" fillId="0" borderId="4" xfId="0" applyNumberFormat="1" applyFont="1" applyFill="1" applyBorder="1" applyAlignment="1">
      <alignment horizontal="right"/>
    </xf>
    <xf numFmtId="164" fontId="3" fillId="0" borderId="3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0" fontId="1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164" fontId="2" fillId="0" borderId="4" xfId="0" applyNumberFormat="1" applyFont="1" applyFill="1" applyBorder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164" fontId="5" fillId="0" borderId="4" xfId="0" applyNumberFormat="1" applyFont="1" applyFill="1" applyBorder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3" fontId="2" fillId="0" borderId="4" xfId="0" applyNumberFormat="1" applyFont="1" applyFill="1" applyBorder="1"/>
    <xf numFmtId="3" fontId="2" fillId="0" borderId="3" xfId="0" applyNumberFormat="1" applyFont="1" applyFill="1" applyBorder="1"/>
    <xf numFmtId="0" fontId="2" fillId="0" borderId="6" xfId="0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1" fillId="0" borderId="0" xfId="1" applyFont="1" applyFill="1" applyBorder="1" applyAlignment="1" applyProtection="1">
      <alignment horizontal="left"/>
    </xf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49" fontId="1" fillId="0" borderId="0" xfId="0" applyNumberFormat="1" applyFont="1" applyBorder="1"/>
    <xf numFmtId="3" fontId="2" fillId="0" borderId="0" xfId="0" applyNumberFormat="1" applyFont="1" applyFill="1" applyBorder="1"/>
    <xf numFmtId="3" fontId="2" fillId="0" borderId="0" xfId="0" applyNumberFormat="1" applyFont="1" applyFill="1"/>
    <xf numFmtId="0" fontId="2" fillId="0" borderId="4" xfId="0" applyFont="1" applyFill="1" applyBorder="1"/>
    <xf numFmtId="164" fontId="1" fillId="0" borderId="4" xfId="0" applyNumberFormat="1" applyFont="1" applyFill="1" applyBorder="1" applyAlignment="1">
      <alignment horizontal="right"/>
    </xf>
    <xf numFmtId="0" fontId="3" fillId="0" borderId="8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readingOrder="1"/>
    </xf>
    <xf numFmtId="0" fontId="2" fillId="0" borderId="0" xfId="0" applyFont="1" applyBorder="1"/>
    <xf numFmtId="0" fontId="3" fillId="0" borderId="0" xfId="0" applyFont="1" applyFill="1" applyBorder="1" applyAlignment="1">
      <alignment horizontal="center"/>
    </xf>
    <xf numFmtId="165" fontId="1" fillId="0" borderId="4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justify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zoomScaleNormal="100" workbookViewId="0">
      <selection sqref="A1:K1"/>
    </sheetView>
  </sheetViews>
  <sheetFormatPr baseColWidth="10" defaultRowHeight="12.75" x14ac:dyDescent="0.2"/>
  <cols>
    <col min="1" max="2" width="1.7109375" style="3" customWidth="1"/>
    <col min="3" max="3" width="41.5703125" style="3" customWidth="1"/>
    <col min="4" max="6" width="10.7109375" style="26" customWidth="1"/>
    <col min="7" max="7" width="11" style="26" customWidth="1"/>
    <col min="8" max="8" width="12.7109375" style="26" customWidth="1"/>
    <col min="9" max="10" width="11" style="26" customWidth="1"/>
    <col min="11" max="11" width="11" style="27" customWidth="1"/>
    <col min="12" max="12" width="11.42578125" style="2"/>
    <col min="13" max="16384" width="11.42578125" style="3"/>
  </cols>
  <sheetData>
    <row r="1" spans="1:12" s="1" customFormat="1" ht="15.75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39"/>
    </row>
    <row r="2" spans="1:12" s="1" customFormat="1" ht="15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39"/>
    </row>
    <row r="3" spans="1:12" s="1" customFormat="1" ht="15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39"/>
    </row>
    <row r="4" spans="1:12" s="1" customFormat="1" ht="15.95" customHeight="1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39"/>
    </row>
    <row r="5" spans="1:12" ht="16.7" customHeight="1" x14ac:dyDescent="0.2">
      <c r="A5" s="42" t="s">
        <v>3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2" ht="16.7" customHeight="1" x14ac:dyDescent="0.2">
      <c r="A6" s="42" t="s">
        <v>27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2" ht="12.2" customHeight="1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2" ht="24.95" customHeight="1" x14ac:dyDescent="0.2">
      <c r="A8" s="47" t="s">
        <v>4</v>
      </c>
      <c r="B8" s="47"/>
      <c r="C8" s="47"/>
      <c r="D8" s="52" t="s">
        <v>5</v>
      </c>
      <c r="E8" s="53"/>
      <c r="F8" s="53"/>
      <c r="G8" s="53"/>
      <c r="H8" s="53"/>
      <c r="I8" s="53"/>
      <c r="J8" s="53"/>
      <c r="K8" s="54"/>
    </row>
    <row r="9" spans="1:12" ht="22.5" customHeight="1" x14ac:dyDescent="0.2">
      <c r="A9" s="47"/>
      <c r="B9" s="47"/>
      <c r="C9" s="47"/>
      <c r="D9" s="47">
        <v>2023</v>
      </c>
      <c r="E9" s="47" t="s">
        <v>28</v>
      </c>
      <c r="F9" s="48" t="s">
        <v>26</v>
      </c>
      <c r="G9" s="47" t="s">
        <v>6</v>
      </c>
      <c r="H9" s="47"/>
      <c r="I9" s="47"/>
      <c r="J9" s="47"/>
      <c r="K9" s="47"/>
    </row>
    <row r="10" spans="1:12" ht="30" customHeight="1" x14ac:dyDescent="0.2">
      <c r="A10" s="47"/>
      <c r="B10" s="47"/>
      <c r="C10" s="47"/>
      <c r="D10" s="47"/>
      <c r="E10" s="47"/>
      <c r="F10" s="48"/>
      <c r="G10" s="4" t="s">
        <v>7</v>
      </c>
      <c r="H10" s="4" t="s">
        <v>8</v>
      </c>
      <c r="I10" s="4" t="s">
        <v>9</v>
      </c>
      <c r="J10" s="4" t="s">
        <v>10</v>
      </c>
      <c r="K10" s="4" t="s">
        <v>11</v>
      </c>
    </row>
    <row r="11" spans="1:12" ht="12.2" customHeight="1" x14ac:dyDescent="0.2">
      <c r="A11" s="5"/>
      <c r="B11" s="5"/>
      <c r="C11" s="5"/>
      <c r="D11" s="37"/>
      <c r="E11" s="37"/>
      <c r="F11" s="37"/>
      <c r="G11" s="6"/>
      <c r="H11" s="7"/>
      <c r="I11" s="7"/>
      <c r="J11" s="7"/>
      <c r="K11" s="7"/>
    </row>
    <row r="12" spans="1:12" ht="20.100000000000001" customHeight="1" x14ac:dyDescent="0.2">
      <c r="A12" s="49" t="s">
        <v>12</v>
      </c>
      <c r="B12" s="49"/>
      <c r="C12" s="49"/>
      <c r="D12" s="8">
        <f>SUM(D13,D30)</f>
        <v>191589</v>
      </c>
      <c r="E12" s="8">
        <f t="shared" ref="E12:K12" si="0">SUM(E13,E30)</f>
        <v>193773</v>
      </c>
      <c r="F12" s="41">
        <f>(((E12/D12)-1)*100)</f>
        <v>1.1399401844573553</v>
      </c>
      <c r="G12" s="8">
        <f t="shared" si="0"/>
        <v>9280</v>
      </c>
      <c r="H12" s="8">
        <f t="shared" si="0"/>
        <v>168563</v>
      </c>
      <c r="I12" s="8">
        <f t="shared" si="0"/>
        <v>2588</v>
      </c>
      <c r="J12" s="8">
        <f t="shared" si="0"/>
        <v>11736</v>
      </c>
      <c r="K12" s="9">
        <f t="shared" si="0"/>
        <v>1606</v>
      </c>
    </row>
    <row r="13" spans="1:12" ht="27.6" customHeight="1" x14ac:dyDescent="0.2">
      <c r="A13" s="10" t="s">
        <v>31</v>
      </c>
      <c r="B13" s="40"/>
      <c r="C13" s="40"/>
      <c r="D13" s="8">
        <f>SUM(D14,D19,D22,D25,D28,D29)</f>
        <v>151516</v>
      </c>
      <c r="E13" s="8">
        <f>SUM(E14,E19,E22,E25,E28,E29)</f>
        <v>150886</v>
      </c>
      <c r="F13" s="41">
        <f t="shared" ref="F13:F28" si="1">(((E13/D13)-1)*100)</f>
        <v>-0.41579767153303582</v>
      </c>
      <c r="G13" s="8">
        <f t="shared" ref="G13:K13" si="2">SUM(G14,G19,G22,G25,G28,G29)</f>
        <v>6662</v>
      </c>
      <c r="H13" s="8">
        <f t="shared" si="2"/>
        <v>135121</v>
      </c>
      <c r="I13" s="8">
        <f t="shared" si="2"/>
        <v>1637</v>
      </c>
      <c r="J13" s="8">
        <f t="shared" si="2"/>
        <v>7022</v>
      </c>
      <c r="K13" s="9">
        <f t="shared" si="2"/>
        <v>444</v>
      </c>
    </row>
    <row r="14" spans="1:12" s="14" customFormat="1" ht="24.95" customHeight="1" x14ac:dyDescent="0.2">
      <c r="A14" s="11"/>
      <c r="B14" s="12" t="s">
        <v>13</v>
      </c>
      <c r="C14" s="11"/>
      <c r="D14" s="8">
        <f t="shared" ref="D14" si="3">SUM(D15:D18)</f>
        <v>89783</v>
      </c>
      <c r="E14" s="8">
        <f t="shared" ref="E14:K14" si="4">SUM(E15:E18)</f>
        <v>88094</v>
      </c>
      <c r="F14" s="41">
        <f t="shared" si="1"/>
        <v>-1.8812024548077066</v>
      </c>
      <c r="G14" s="8">
        <f t="shared" si="4"/>
        <v>1973</v>
      </c>
      <c r="H14" s="9">
        <f t="shared" si="4"/>
        <v>81807</v>
      </c>
      <c r="I14" s="8">
        <f t="shared" si="4"/>
        <v>299</v>
      </c>
      <c r="J14" s="8">
        <f t="shared" si="4"/>
        <v>3760</v>
      </c>
      <c r="K14" s="9">
        <f t="shared" si="4"/>
        <v>255</v>
      </c>
      <c r="L14" s="13"/>
    </row>
    <row r="15" spans="1:12" s="14" customFormat="1" ht="18" customHeight="1" x14ac:dyDescent="0.2">
      <c r="A15" s="11"/>
      <c r="B15" s="11"/>
      <c r="C15" s="12" t="s">
        <v>14</v>
      </c>
      <c r="D15" s="36">
        <v>44388</v>
      </c>
      <c r="E15" s="8">
        <f>SUM(G15:K15)</f>
        <v>43541</v>
      </c>
      <c r="F15" s="41">
        <f t="shared" si="1"/>
        <v>-1.9081733801928458</v>
      </c>
      <c r="G15" s="15">
        <v>1217</v>
      </c>
      <c r="H15" s="15">
        <v>39605</v>
      </c>
      <c r="I15" s="15">
        <v>216</v>
      </c>
      <c r="J15" s="15">
        <v>2261</v>
      </c>
      <c r="K15" s="16">
        <v>242</v>
      </c>
      <c r="L15" s="13"/>
    </row>
    <row r="16" spans="1:12" ht="18" customHeight="1" x14ac:dyDescent="0.2">
      <c r="C16" s="3" t="s">
        <v>15</v>
      </c>
      <c r="D16" s="36">
        <v>39100</v>
      </c>
      <c r="E16" s="8">
        <f>SUM(G16:K16)</f>
        <v>38307</v>
      </c>
      <c r="F16" s="41">
        <f t="shared" si="1"/>
        <v>-2.0281329923273694</v>
      </c>
      <c r="G16" s="15">
        <v>678</v>
      </c>
      <c r="H16" s="15">
        <v>36086</v>
      </c>
      <c r="I16" s="15">
        <v>83</v>
      </c>
      <c r="J16" s="15">
        <v>1447</v>
      </c>
      <c r="K16" s="16">
        <v>13</v>
      </c>
    </row>
    <row r="17" spans="1:11" ht="18" customHeight="1" x14ac:dyDescent="0.2">
      <c r="C17" s="3" t="s">
        <v>32</v>
      </c>
      <c r="D17" s="36">
        <v>5250</v>
      </c>
      <c r="E17" s="8">
        <f>SUM(G17:K17)</f>
        <v>5234</v>
      </c>
      <c r="F17" s="41">
        <f t="shared" si="1"/>
        <v>-0.30476190476190768</v>
      </c>
      <c r="G17" s="15">
        <v>78</v>
      </c>
      <c r="H17" s="15">
        <v>5104</v>
      </c>
      <c r="I17" s="15">
        <v>0</v>
      </c>
      <c r="J17" s="15">
        <v>52</v>
      </c>
      <c r="K17" s="16">
        <v>0</v>
      </c>
    </row>
    <row r="18" spans="1:11" ht="18" customHeight="1" x14ac:dyDescent="0.2">
      <c r="C18" s="3" t="s">
        <v>16</v>
      </c>
      <c r="D18" s="36">
        <v>1045</v>
      </c>
      <c r="E18" s="8">
        <f>SUM(G18:K18)</f>
        <v>1012</v>
      </c>
      <c r="F18" s="41">
        <f t="shared" si="1"/>
        <v>-3.157894736842104</v>
      </c>
      <c r="G18" s="15">
        <v>0</v>
      </c>
      <c r="H18" s="15">
        <v>1012</v>
      </c>
      <c r="I18" s="15">
        <v>0</v>
      </c>
      <c r="J18" s="15">
        <v>0</v>
      </c>
      <c r="K18" s="16">
        <v>0</v>
      </c>
    </row>
    <row r="19" spans="1:11" ht="24.95" customHeight="1" x14ac:dyDescent="0.2">
      <c r="B19" s="12" t="s">
        <v>17</v>
      </c>
      <c r="C19" s="11"/>
      <c r="D19" s="8">
        <f t="shared" ref="D19" si="5">SUM(D20:D21)</f>
        <v>25763</v>
      </c>
      <c r="E19" s="8">
        <f t="shared" ref="E19:K19" si="6">SUM(E20:E21)</f>
        <v>28751</v>
      </c>
      <c r="F19" s="41">
        <f t="shared" si="1"/>
        <v>11.598028179947995</v>
      </c>
      <c r="G19" s="8">
        <f t="shared" si="6"/>
        <v>1179</v>
      </c>
      <c r="H19" s="8">
        <f t="shared" si="6"/>
        <v>25811</v>
      </c>
      <c r="I19" s="8">
        <f t="shared" si="6"/>
        <v>169</v>
      </c>
      <c r="J19" s="8">
        <f t="shared" si="6"/>
        <v>1549</v>
      </c>
      <c r="K19" s="9">
        <f t="shared" si="6"/>
        <v>43</v>
      </c>
    </row>
    <row r="20" spans="1:11" ht="18" customHeight="1" x14ac:dyDescent="0.2">
      <c r="A20" s="11"/>
      <c r="C20" s="12" t="s">
        <v>14</v>
      </c>
      <c r="D20" s="36">
        <v>17082</v>
      </c>
      <c r="E20" s="8">
        <f>SUM(G20:K20)</f>
        <v>18485</v>
      </c>
      <c r="F20" s="41">
        <f t="shared" si="1"/>
        <v>8.2133239667486322</v>
      </c>
      <c r="G20" s="17">
        <v>685</v>
      </c>
      <c r="H20" s="17">
        <v>16507</v>
      </c>
      <c r="I20" s="17">
        <v>143</v>
      </c>
      <c r="J20" s="17">
        <v>1107</v>
      </c>
      <c r="K20" s="17">
        <v>43</v>
      </c>
    </row>
    <row r="21" spans="1:11" ht="18" customHeight="1" x14ac:dyDescent="0.2">
      <c r="C21" s="2" t="s">
        <v>15</v>
      </c>
      <c r="D21" s="36">
        <v>8681</v>
      </c>
      <c r="E21" s="8">
        <f>SUM(G21:K21)</f>
        <v>10266</v>
      </c>
      <c r="F21" s="41">
        <f t="shared" si="1"/>
        <v>18.258265176822942</v>
      </c>
      <c r="G21" s="16">
        <v>494</v>
      </c>
      <c r="H21" s="16">
        <v>9304</v>
      </c>
      <c r="I21" s="16">
        <v>26</v>
      </c>
      <c r="J21" s="16">
        <v>442</v>
      </c>
      <c r="K21" s="16">
        <v>0</v>
      </c>
    </row>
    <row r="22" spans="1:11" ht="24.95" customHeight="1" x14ac:dyDescent="0.2">
      <c r="B22" s="12" t="s">
        <v>18</v>
      </c>
      <c r="C22" s="11"/>
      <c r="D22" s="8">
        <f t="shared" ref="D22" si="7">SUM(D23:D24)</f>
        <v>22185</v>
      </c>
      <c r="E22" s="8">
        <f t="shared" ref="E22:K22" si="8">SUM(E23:E24)</f>
        <v>20019</v>
      </c>
      <c r="F22" s="41">
        <f t="shared" si="1"/>
        <v>-9.7633536173089901</v>
      </c>
      <c r="G22" s="8">
        <f t="shared" si="8"/>
        <v>2732</v>
      </c>
      <c r="H22" s="8">
        <f t="shared" si="8"/>
        <v>15766</v>
      </c>
      <c r="I22" s="8">
        <f t="shared" si="8"/>
        <v>807</v>
      </c>
      <c r="J22" s="8">
        <f>SUM(J23:J24)</f>
        <v>598</v>
      </c>
      <c r="K22" s="9">
        <f t="shared" si="8"/>
        <v>116</v>
      </c>
    </row>
    <row r="23" spans="1:11" ht="18" customHeight="1" x14ac:dyDescent="0.2">
      <c r="A23" s="12"/>
      <c r="C23" s="12" t="s">
        <v>14</v>
      </c>
      <c r="D23" s="36">
        <v>15913</v>
      </c>
      <c r="E23" s="8">
        <f>SUM(G23:K23)</f>
        <v>13939</v>
      </c>
      <c r="F23" s="41">
        <f t="shared" si="1"/>
        <v>-12.404951926098162</v>
      </c>
      <c r="G23" s="17">
        <v>1251</v>
      </c>
      <c r="H23" s="17">
        <v>11727</v>
      </c>
      <c r="I23" s="17">
        <v>464</v>
      </c>
      <c r="J23" s="17">
        <v>427</v>
      </c>
      <c r="K23" s="17">
        <v>70</v>
      </c>
    </row>
    <row r="24" spans="1:11" ht="18" customHeight="1" x14ac:dyDescent="0.2">
      <c r="C24" s="3" t="s">
        <v>15</v>
      </c>
      <c r="D24" s="36">
        <v>6272</v>
      </c>
      <c r="E24" s="8">
        <f>SUM(G24:K24)</f>
        <v>6080</v>
      </c>
      <c r="F24" s="41">
        <f t="shared" si="1"/>
        <v>-3.0612244897959218</v>
      </c>
      <c r="G24" s="16">
        <v>1481</v>
      </c>
      <c r="H24" s="16">
        <v>4039</v>
      </c>
      <c r="I24" s="16">
        <v>343</v>
      </c>
      <c r="J24" s="16">
        <v>171</v>
      </c>
      <c r="K24" s="16">
        <v>46</v>
      </c>
    </row>
    <row r="25" spans="1:11" ht="24.95" customHeight="1" x14ac:dyDescent="0.2">
      <c r="B25" s="12" t="s">
        <v>19</v>
      </c>
      <c r="D25" s="18">
        <f t="shared" ref="D25" si="9">SUM(D26:D27)</f>
        <v>12294</v>
      </c>
      <c r="E25" s="18">
        <f t="shared" ref="E25:K25" si="10">SUM(E26:E27)</f>
        <v>12141</v>
      </c>
      <c r="F25" s="41">
        <f t="shared" si="1"/>
        <v>-1.2445095168374776</v>
      </c>
      <c r="G25" s="18">
        <f>SUM(G26:G27)</f>
        <v>767</v>
      </c>
      <c r="H25" s="18">
        <f t="shared" si="10"/>
        <v>10026</v>
      </c>
      <c r="I25" s="18">
        <f t="shared" si="10"/>
        <v>242</v>
      </c>
      <c r="J25" s="18">
        <f t="shared" si="10"/>
        <v>1076</v>
      </c>
      <c r="K25" s="19">
        <f t="shared" si="10"/>
        <v>30</v>
      </c>
    </row>
    <row r="26" spans="1:11" ht="18" customHeight="1" x14ac:dyDescent="0.2">
      <c r="C26" s="12" t="s">
        <v>14</v>
      </c>
      <c r="D26" s="36">
        <v>5367</v>
      </c>
      <c r="E26" s="8">
        <f>SUM(G26:K26)</f>
        <v>5363</v>
      </c>
      <c r="F26" s="41">
        <f t="shared" si="1"/>
        <v>-7.452953232718329E-2</v>
      </c>
      <c r="G26" s="35">
        <v>301</v>
      </c>
      <c r="H26" s="20">
        <v>4482</v>
      </c>
      <c r="I26" s="15">
        <v>25</v>
      </c>
      <c r="J26" s="15">
        <v>555</v>
      </c>
      <c r="K26" s="16">
        <v>0</v>
      </c>
    </row>
    <row r="27" spans="1:11" ht="18" customHeight="1" x14ac:dyDescent="0.2">
      <c r="C27" s="2" t="s">
        <v>15</v>
      </c>
      <c r="D27" s="36">
        <v>6927</v>
      </c>
      <c r="E27" s="8">
        <f>SUM(G27:K27)</f>
        <v>6778</v>
      </c>
      <c r="F27" s="41">
        <f t="shared" si="1"/>
        <v>-2.1510033203406942</v>
      </c>
      <c r="G27" s="35">
        <v>466</v>
      </c>
      <c r="H27" s="20">
        <v>5544</v>
      </c>
      <c r="I27" s="15">
        <v>217</v>
      </c>
      <c r="J27" s="15">
        <v>521</v>
      </c>
      <c r="K27" s="16">
        <v>30</v>
      </c>
    </row>
    <row r="28" spans="1:11" ht="24.95" customHeight="1" x14ac:dyDescent="0.2">
      <c r="B28" s="11" t="s">
        <v>20</v>
      </c>
      <c r="D28" s="36">
        <v>1491</v>
      </c>
      <c r="E28" s="8">
        <f>SUM(G28:K28)</f>
        <v>1613</v>
      </c>
      <c r="F28" s="41">
        <f t="shared" si="1"/>
        <v>8.1824279007377534</v>
      </c>
      <c r="G28" s="36">
        <v>11</v>
      </c>
      <c r="H28" s="17">
        <v>1443</v>
      </c>
      <c r="I28" s="17">
        <v>120</v>
      </c>
      <c r="J28" s="17">
        <v>39</v>
      </c>
      <c r="K28" s="17">
        <v>0</v>
      </c>
    </row>
    <row r="29" spans="1:11" ht="24.95" customHeight="1" x14ac:dyDescent="0.2">
      <c r="B29" s="3" t="s">
        <v>33</v>
      </c>
      <c r="C29" s="2"/>
      <c r="D29" s="15" t="s">
        <v>37</v>
      </c>
      <c r="E29" s="8">
        <f>SUM(G29:K29)</f>
        <v>268</v>
      </c>
      <c r="F29" s="41" t="s">
        <v>29</v>
      </c>
      <c r="G29" s="15">
        <v>0</v>
      </c>
      <c r="H29" s="21">
        <v>268</v>
      </c>
      <c r="I29" s="16">
        <v>0</v>
      </c>
      <c r="J29" s="16">
        <v>0</v>
      </c>
      <c r="K29" s="16">
        <v>0</v>
      </c>
    </row>
    <row r="30" spans="1:11" ht="27.6" customHeight="1" x14ac:dyDescent="0.2">
      <c r="A30" s="12" t="s">
        <v>25</v>
      </c>
      <c r="B30" s="11"/>
      <c r="D30" s="36">
        <v>40073</v>
      </c>
      <c r="E30" s="8">
        <f>SUM(G30:K30)</f>
        <v>42887</v>
      </c>
      <c r="F30" s="41">
        <f>(((E30/D30)-1)*100)</f>
        <v>7.0221845132632854</v>
      </c>
      <c r="G30" s="17">
        <v>2618</v>
      </c>
      <c r="H30" s="17">
        <v>33442</v>
      </c>
      <c r="I30" s="17">
        <v>951</v>
      </c>
      <c r="J30" s="17">
        <v>4714</v>
      </c>
      <c r="K30" s="17">
        <v>1162</v>
      </c>
    </row>
    <row r="31" spans="1:11" ht="12.2" customHeight="1" x14ac:dyDescent="0.2">
      <c r="A31" s="50"/>
      <c r="B31" s="50"/>
      <c r="C31" s="50"/>
      <c r="D31" s="22"/>
      <c r="E31" s="22"/>
      <c r="F31" s="22"/>
      <c r="G31" s="23"/>
      <c r="H31" s="22"/>
      <c r="I31" s="24"/>
      <c r="J31" s="25"/>
      <c r="K31" s="25"/>
    </row>
    <row r="32" spans="1:11" ht="12.2" customHeight="1" x14ac:dyDescent="0.2"/>
    <row r="33" spans="1:12" ht="17.45" customHeight="1" x14ac:dyDescent="0.2">
      <c r="A33" s="28" t="s">
        <v>24</v>
      </c>
    </row>
    <row r="34" spans="1:12" ht="17.45" customHeight="1" x14ac:dyDescent="0.2">
      <c r="A34" s="29" t="s">
        <v>34</v>
      </c>
      <c r="B34" s="30"/>
      <c r="C34" s="30"/>
      <c r="D34" s="30"/>
      <c r="E34" s="30"/>
      <c r="F34" s="30"/>
      <c r="G34" s="30"/>
      <c r="H34" s="30"/>
      <c r="I34" s="30"/>
      <c r="J34" s="30"/>
      <c r="K34" s="31"/>
    </row>
    <row r="35" spans="1:12" ht="17.45" customHeight="1" x14ac:dyDescent="0.2">
      <c r="A35" s="29" t="s">
        <v>35</v>
      </c>
      <c r="B35" s="30"/>
      <c r="C35" s="30"/>
      <c r="D35" s="30"/>
      <c r="E35" s="30"/>
      <c r="F35" s="30"/>
      <c r="G35" s="30"/>
      <c r="H35" s="30"/>
      <c r="I35" s="30"/>
      <c r="J35" s="30"/>
      <c r="K35" s="31"/>
    </row>
    <row r="36" spans="1:12" ht="17.45" customHeight="1" x14ac:dyDescent="0.2">
      <c r="A36" s="29" t="s">
        <v>39</v>
      </c>
      <c r="B36" s="30"/>
      <c r="C36" s="30"/>
      <c r="D36" s="30"/>
      <c r="E36" s="30"/>
      <c r="F36" s="30"/>
      <c r="G36" s="30"/>
      <c r="H36" s="30"/>
      <c r="I36" s="30"/>
      <c r="J36" s="30"/>
      <c r="K36" s="31"/>
    </row>
    <row r="37" spans="1:12" ht="30" customHeight="1" x14ac:dyDescent="0.2">
      <c r="A37" s="51" t="s">
        <v>38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</row>
    <row r="38" spans="1:12" s="34" customFormat="1" ht="17.45" customHeight="1" x14ac:dyDescent="0.2">
      <c r="A38" s="32" t="s">
        <v>30</v>
      </c>
      <c r="B38" s="3"/>
      <c r="C38" s="3"/>
      <c r="D38" s="26"/>
      <c r="E38" s="26"/>
      <c r="F38" s="26"/>
      <c r="G38" s="26"/>
      <c r="H38" s="26"/>
      <c r="I38" s="26"/>
      <c r="J38" s="26"/>
      <c r="K38" s="27"/>
      <c r="L38" s="33"/>
    </row>
    <row r="39" spans="1:12" s="34" customFormat="1" ht="17.45" customHeight="1" x14ac:dyDescent="0.2">
      <c r="A39" s="32" t="s">
        <v>36</v>
      </c>
      <c r="B39" s="3"/>
      <c r="C39" s="3"/>
      <c r="D39" s="26"/>
      <c r="E39" s="26"/>
      <c r="F39" s="26"/>
      <c r="G39" s="26"/>
      <c r="H39" s="26"/>
      <c r="I39" s="26"/>
      <c r="J39" s="26"/>
      <c r="K39" s="27"/>
      <c r="L39" s="33"/>
    </row>
    <row r="40" spans="1:12" s="34" customFormat="1" ht="17.45" customHeight="1" x14ac:dyDescent="0.2">
      <c r="A40" s="32" t="s">
        <v>21</v>
      </c>
      <c r="B40" s="3"/>
      <c r="C40" s="3"/>
      <c r="D40" s="26"/>
      <c r="E40" s="26"/>
      <c r="F40" s="26"/>
      <c r="G40" s="26"/>
      <c r="H40" s="26"/>
      <c r="I40" s="26"/>
      <c r="J40" s="26"/>
      <c r="K40" s="27"/>
      <c r="L40" s="33"/>
    </row>
    <row r="41" spans="1:12" s="34" customFormat="1" ht="17.45" customHeight="1" x14ac:dyDescent="0.2">
      <c r="A41" s="32" t="s">
        <v>22</v>
      </c>
      <c r="B41" s="3"/>
      <c r="C41" s="3"/>
      <c r="D41" s="26"/>
      <c r="E41" s="26"/>
      <c r="F41" s="26"/>
      <c r="G41" s="26"/>
      <c r="H41" s="26"/>
      <c r="I41" s="26"/>
      <c r="J41" s="26"/>
      <c r="K41" s="27"/>
      <c r="L41" s="33"/>
    </row>
    <row r="42" spans="1:12" ht="17.45" customHeight="1" x14ac:dyDescent="0.2">
      <c r="A42" s="38" t="s">
        <v>23</v>
      </c>
    </row>
  </sheetData>
  <mergeCells count="16">
    <mergeCell ref="A12:C12"/>
    <mergeCell ref="A31:C31"/>
    <mergeCell ref="A37:K37"/>
    <mergeCell ref="D9:D10"/>
    <mergeCell ref="D8:K8"/>
    <mergeCell ref="A7:K7"/>
    <mergeCell ref="A8:C10"/>
    <mergeCell ref="E9:E10"/>
    <mergeCell ref="F9:F10"/>
    <mergeCell ref="G9:K9"/>
    <mergeCell ref="A6:K6"/>
    <mergeCell ref="A1:K1"/>
    <mergeCell ref="A2:K2"/>
    <mergeCell ref="A3:K3"/>
    <mergeCell ref="A4:K4"/>
    <mergeCell ref="A5:K5"/>
  </mergeCells>
  <printOptions horizontalCentered="1"/>
  <pageMargins left="0.70866141732283472" right="0.70866141732283472" top="0.98425196850393704" bottom="0.98425196850393704" header="0.31496062992125984" footer="0.31496062992125984"/>
  <pageSetup scale="65" orientation="portrait" r:id="rId1"/>
  <ignoredErrors>
    <ignoredError sqref="D25 G25:K25" formulaRange="1"/>
    <ignoredError sqref="F13:F14 E19:E22 F19:F24" formula="1"/>
    <ignoredError sqref="E25:F25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Matrícula 2024(P)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SILENA GIL</cp:lastModifiedBy>
  <cp:lastPrinted>2025-11-13T20:33:45Z</cp:lastPrinted>
  <dcterms:created xsi:type="dcterms:W3CDTF">2025-10-21T21:02:07Z</dcterms:created>
  <dcterms:modified xsi:type="dcterms:W3CDTF">2025-11-21T20:00:01Z</dcterms:modified>
</cp:coreProperties>
</file>